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<sst xmlns="http://schemas.openxmlformats.org/spreadsheetml/2006/main" uniqueCount="56">
  <si>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 bulletin</t>
  </si>
  <si>
    <t>Statut</t>
  </si>
  <si>
    <t>Nom</t>
  </si>
  <si>
    <t>Prénom</t>
  </si>
  <si>
    <t>Code employé</t>
  </si>
  <si>
    <t>Abattement</t>
  </si>
  <si>
    <t>Code contrat</t>
  </si>
  <si>
    <t>Matricule</t>
  </si>
  <si>
    <t>Métier</t>
  </si>
  <si>
    <t>Date de début</t>
  </si>
  <si>
    <t>Date de fin</t>
  </si>
  <si>
    <t>Taux horaire</t>
  </si>
  <si>
    <t>Jours travaillés (dates)</t>
  </si>
  <si>
    <t>Jour(s) travaillés</t>
  </si>
  <si>
    <t>H. supp. 150% (h)</t>
  </si>
  <si>
    <t>H. supp. 150% (€)</t>
  </si>
  <si>
    <t>H. supp. 175% (h)</t>
  </si>
  <si>
    <t>H. supp. 175% (€)</t>
  </si>
  <si>
    <t>Majo. jour 100% (h)</t>
  </si>
  <si>
    <t>Majo. jour 100% (€)</t>
  </si>
  <si>
    <t>Majo. nuit 50% (h)</t>
  </si>
  <si>
    <t>Majo. nuit 50% (€)</t>
  </si>
  <si>
    <t>H. anticipées 100% (h)</t>
  </si>
  <si>
    <t>H. anticipées 100% (€)</t>
  </si>
  <si>
    <t>Indem. continue (h)</t>
  </si>
  <si>
    <t>Indem. continue (€)</t>
  </si>
  <si>
    <t>Retrait plafond majo. (h)</t>
  </si>
  <si>
    <t>Retrait plafond majo. (€)</t>
  </si>
  <si>
    <t>Base (MG) (h)</t>
  </si>
  <si>
    <t>Base (MG) (€)</t>
  </si>
  <si>
    <t>Total base (h)</t>
  </si>
  <si>
    <t>MG (h)</t>
  </si>
  <si>
    <t>Supp 150% ap. MG (h)</t>
  </si>
  <si>
    <t>Supp 175% ap. MG (h)</t>
  </si>
  <si>
    <t>Salaire brut (€)</t>
  </si>
  <si>
    <t>Coût employeur (€)</t>
  </si>
  <si>
    <t>Salaire net imposable (€)</t>
  </si>
  <si>
    <t>Salaire net (€)</t>
  </si>
  <si>
    <t>Électricité / Electrical</t>
  </si>
  <si>
    <t>MAP.TEST7.BP0002</t>
  </si>
  <si>
    <t>Brouillon</t>
  </si>
  <si>
    <t>Corvaisier</t>
  </si>
  <si>
    <t>Pierre</t>
  </si>
  <si>
    <t>PCOR2</t>
  </si>
  <si>
    <t>Non</t>
  </si>
  <si>
    <t>MAP.TEST7.C0001</t>
  </si>
  <si>
    <t>Chef électricien prise de vues cinéma</t>
  </si>
  <si>
    <t>2026-06-29;2026-06-30</t>
  </si>
  <si>
    <t>MAP.TEST7.BP0003</t>
  </si>
  <si>
    <t>Externe</t>
  </si>
  <si>
    <t>2026-07-01;2026-07-02;2026-07-03</t>
  </si>
  <si>
    <t>MAP.TEST7.BP0001</t>
  </si>
  <si>
    <t>2026-07-06;2026-07-07;2026-07-08;2026-07-09;2026-07-10</t>
  </si>
  <si>
    <t>SOUS-TOTAL MAP.TEST7.C0001</t>
  </si>
  <si>
    <t>SOUS-TOTAL Électricité / Electrical</t>
  </si>
  <si>
    <t>TOTAL GÉNÉRAL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</si>
</sst>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#,##0.00&quot;€&quot;"/>
    <numFmt numFmtId="166" formatCode="#,##0.##########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D3E5F7"/>
        <bgColor rgb="FF000000"/>
      </patternFill>
    </fill>
    <fill>
      <patternFill patternType="solid">
        <fgColor rgb="FFD6F0DB"/>
        <bgColor rgb="FF000000"/>
      </patternFill>
    </fill>
    <fill>
      <patternFill patternType="solid">
        <fgColor rgb="FFF7D3E6"/>
        <bgColor rgb="FF000000"/>
      </patternFill>
    </fill>
    <fill>
      <patternFill patternType="solid">
        <fgColor rgb="FFE6D9F7"/>
        <bgColor rgb="FF000000"/>
      </patternFill>
    </fill>
    <fill>
      <patternFill patternType="solid">
        <fgColor rgb="FFFCE5CD"/>
        <bgColor rgb="FF000000"/>
      </patternFill>
    </fill>
    <fill>
      <patternFill patternType="solid">
        <fgColor rgb="FFF3F8FD"/>
        <bgColor rgb="FF000000"/>
      </patternFill>
    </fill>
    <fill>
      <patternFill patternType="solid">
        <fgColor rgb="FFF2FAF4"/>
        <bgColor rgb="FF000000"/>
      </patternFill>
    </fill>
    <fill>
      <patternFill patternType="solid">
        <fgColor rgb="FFFCEEF5"/>
        <bgColor rgb="FF000000"/>
      </patternFill>
    </fill>
    <fill>
      <patternFill patternType="solid">
        <fgColor rgb="FFF6F1FC"/>
        <bgColor rgb="FF000000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 style="medium">
        <color rgb="FFB0B0B0"/>
      </right>
      <top/>
      <bottom style="thin">
        <color rgb="FF999999"/>
      </bottom>
      <diagonal/>
    </border>
    <border>
      <left/>
      <right style="medium">
        <color rgb="FFB0B0B0"/>
      </right>
      <top/>
      <bottom/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1" numFmtId="0" fillId="5" borderId="1" applyFont="1" applyNumberFormat="0" applyFill="1" applyBorder="1" applyAlignment="1">
      <alignment horizontal="center" vertical="center" textRotation="0" wrapText="true" shrinkToFit="false"/>
    </xf>
    <xf xfId="0" fontId="0" numFmtId="0" fillId="6" borderId="0" applyFont="0" applyNumberFormat="0" applyFill="1" applyBorder="0" applyAlignment="0"/>
    <xf xfId="0" fontId="2" numFmtId="0" fillId="6" borderId="0" applyFont="1" applyNumberFormat="0" applyFill="1" applyBorder="0" applyAlignment="0"/>
    <xf xfId="0" fontId="0" numFmtId="1" fillId="7" borderId="0" applyFont="0" applyNumberFormat="1" applyFill="1" applyBorder="0" applyAlignment="0"/>
    <xf xfId="0" fontId="0" numFmtId="164" fillId="7" borderId="0" applyFont="0" applyNumberFormat="1" applyFill="1" applyBorder="0" applyAlignment="0"/>
    <xf xfId="0" fontId="0" numFmtId="0" fillId="8" borderId="0" applyFont="0" applyNumberFormat="0" applyFill="1" applyBorder="0" applyAlignment="0"/>
    <xf xfId="0" fontId="0" numFmtId="1" fillId="8" borderId="0" applyFont="0" applyNumberFormat="1" applyFill="1" applyBorder="0" applyAlignment="0"/>
    <xf xfId="0" fontId="0" numFmtId="4" fillId="8" borderId="0" applyFont="0" applyNumberFormat="1" applyFill="1" applyBorder="0" applyAlignment="0"/>
    <xf xfId="0" fontId="0" numFmtId="165" fillId="8" borderId="0" applyFont="0" applyNumberFormat="1" applyFill="1" applyBorder="0" applyAlignment="0"/>
    <xf xfId="0" fontId="0" numFmtId="4" fillId="9" borderId="0" applyFont="0" applyNumberFormat="1" applyFill="1" applyBorder="0" applyAlignment="0"/>
    <xf xfId="0" fontId="0" numFmtId="165" fillId="10" borderId="0" applyFont="0" applyNumberFormat="1" applyFill="1" applyBorder="0" applyAlignment="0"/>
    <xf xfId="0" fontId="0" numFmtId="0" fillId="11" borderId="0" applyFont="0" applyNumberFormat="0" applyFill="1" applyBorder="0" applyAlignment="0"/>
    <xf xfId="0" fontId="2" numFmtId="0" fillId="11" borderId="0" applyFont="1" applyNumberFormat="0" applyFill="1" applyBorder="0" applyAlignment="0"/>
    <xf xfId="0" fontId="0" numFmtId="1" fillId="11" borderId="0" applyFont="0" applyNumberFormat="1" applyFill="1" applyBorder="0" applyAlignment="0"/>
    <xf xfId="0" fontId="0" numFmtId="4" fillId="11" borderId="0" applyFont="0" applyNumberFormat="1" applyFill="1" applyBorder="0" applyAlignment="0"/>
    <xf xfId="0" fontId="0" numFmtId="165" fillId="11" borderId="0" applyFont="0" applyNumberFormat="1" applyFill="1" applyBorder="0" applyAlignment="0"/>
    <xf xfId="0" fontId="0" numFmtId="1" fillId="6" borderId="0" applyFont="0" applyNumberFormat="1" applyFill="1" applyBorder="0" applyAlignment="0"/>
    <xf xfId="0" fontId="0" numFmtId="4" fillId="6" borderId="0" applyFont="0" applyNumberFormat="1" applyFill="1" applyBorder="0" applyAlignment="0"/>
    <xf xfId="0" fontId="0" numFmtId="165" fillId="6" borderId="0" applyFont="0" applyNumberFormat="1" applyFill="1" applyBorder="0" applyAlignment="0"/>
    <xf xfId="0" fontId="1" numFmtId="1" fillId="0" borderId="0" applyFont="1" applyNumberFormat="1" applyFill="0" applyBorder="0" applyAlignment="0"/>
    <xf xfId="0" fontId="1" numFmtId="4" fillId="0" borderId="0" applyFont="1" applyNumberFormat="1" applyFill="0" applyBorder="0" applyAlignment="0"/>
    <xf xfId="0" fontId="1" numFmtId="165" fillId="0" borderId="0" applyFont="1" applyNumberFormat="1" applyFill="0" applyBorder="0" applyAlignment="0"/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6" borderId="3" applyFont="0" applyNumberFormat="0" applyFill="1" applyBorder="1" applyAlignment="0"/>
    <xf xfId="0" fontId="0" numFmtId="166" fillId="7" borderId="3" applyFont="0" applyNumberFormat="1" applyFill="1" applyBorder="1" applyAlignment="0"/>
    <xf xfId="0" fontId="0" numFmtId="0" fillId="11" borderId="3" applyFont="0" applyNumberFormat="0" applyFill="1" applyBorder="1" applyAlignment="0"/>
    <xf xfId="0" fontId="0" numFmtId="0" fillId="0" borderId="3" applyFont="0" applyNumberFormat="0" applyFill="0" applyBorder="1" applyAlignment="0"/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165" fillId="8" borderId="3" applyFont="0" applyNumberFormat="1" applyFill="1" applyBorder="1" applyAlignment="0"/>
    <xf xfId="0" fontId="0" numFmtId="165" fillId="11" borderId="3" applyFont="0" applyNumberFormat="1" applyFill="1" applyBorder="1" applyAlignment="0"/>
    <xf xfId="0" fontId="0" numFmtId="165" fillId="6" borderId="3" applyFont="0" applyNumberFormat="1" applyFill="1" applyBorder="1" applyAlignment="0"/>
    <xf xfId="0" fontId="1" numFmtId="165" fillId="0" borderId="3" applyFont="1" applyNumberFormat="1" applyFill="0" applyBorder="1" applyAlignment="0"/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4" fillId="9" borderId="3" applyFont="0" applyNumberFormat="1" applyFill="1" applyBorder="1" applyAlignment="0"/>
    <xf xfId="0" fontId="0" numFmtId="4" fillId="11" borderId="3" applyFont="0" applyNumberFormat="1" applyFill="1" applyBorder="1" applyAlignment="0"/>
    <xf xfId="0" fontId="0" numFmtId="4" fillId="6" borderId="3" applyFont="0" applyNumberFormat="1" applyFill="1" applyBorder="1" applyAlignment="0"/>
    <xf xfId="0" fontId="1" numFmtId="4" fillId="0" borderId="3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9"/>
  <sheetViews>
    <sheetView tabSelected="1" workbookViewId="0" showGridLines="true" showRowColHeaders="1">
      <pane ySplit="1" topLeftCell="A2" activePane="bottomLeft" state="frozen"/>
      <selection pane="bottomLeft" activeCell="AH9" sqref="AH9"/>
    </sheetView>
  </sheetViews>
  <sheetFormatPr defaultRowHeight="14.4" outlineLevelRow="0" outlineLevelCol="0"/>
  <cols>
    <col min="1" max="1" width="12" customWidth="true" style="0"/>
    <col min="2" max="2" width="11" customWidth="true" style="0"/>
    <col min="3" max="3" width="11" customWidth="true" style="0"/>
    <col min="4" max="4" width="11" customWidth="true" style="0"/>
    <col min="5" max="5" width="12" customWidth="true" style="0"/>
    <col min="6" max="6" width="14" customWidth="true" style="0"/>
    <col min="7" max="7" width="11" customWidth="true" style="0"/>
    <col min="8" max="8" width="13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5" customWidth="true" style="0"/>
    <col min="14" max="14" width="15" customWidth="true" style="0"/>
    <col min="15" max="15" width="11" customWidth="true" style="0"/>
    <col min="16" max="16" width="11" customWidth="true" style="0"/>
    <col min="17" max="17" width="11" customWidth="true" style="0"/>
    <col min="18" max="18" width="11" customWidth="true" style="0"/>
    <col min="19" max="19" width="11" customWidth="true" style="0"/>
    <col min="20" max="20" width="11" customWidth="true" style="0"/>
    <col min="21" max="21" width="11" customWidth="true" style="0"/>
    <col min="22" max="22" width="11" customWidth="true" style="0"/>
    <col min="23" max="23" width="15" customWidth="true" style="0"/>
    <col min="24" max="24" width="15" customWidth="true" style="0"/>
    <col min="25" max="25" width="12" customWidth="true" style="0"/>
    <col min="26" max="26" width="12" customWidth="true" style="0"/>
    <col min="27" max="27" width="11" customWidth="true" style="0"/>
    <col min="28" max="28" width="11" customWidth="true" style="0"/>
    <col min="29" max="29" width="11" customWidth="true" style="0"/>
    <col min="30" max="30" width="11" customWidth="true" style="0"/>
    <col min="31" max="31" width="11" customWidth="true" style="0"/>
    <col min="32" max="32" width="11" customWidth="true" style="0"/>
    <col min="33" max="33" width="11" customWidth="true" style="0"/>
    <col min="34" max="34" width="11" customWidth="true" style="0"/>
    <col min="35" max="35" width="11" customWidth="true" style="0"/>
    <col min="36" max="36" width="13" customWidth="true" style="0"/>
    <col min="37" max="37" width="13" customWidth="true" style="0"/>
    <col min="38" max="38" width="11" customWidth="true" style="0"/>
  </cols>
  <sheetData>
    <row r="1" spans="1:38" customHeigh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7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2" t="s">
        <v>29</v>
      </c>
      <c r="AE1" s="4" t="s">
        <v>30</v>
      </c>
      <c r="AF1" s="4" t="s">
        <v>31</v>
      </c>
      <c r="AG1" s="4" t="s">
        <v>32</v>
      </c>
      <c r="AH1" s="37" t="s">
        <v>33</v>
      </c>
      <c r="AI1" s="5" t="s">
        <v>34</v>
      </c>
      <c r="AJ1" s="5" t="s">
        <v>35</v>
      </c>
      <c r="AK1" s="5" t="s">
        <v>36</v>
      </c>
      <c r="AL1" s="5" t="s">
        <v>37</v>
      </c>
    </row>
    <row r="2" spans="1:38">
      <c r="A2" s="7" t="s">
        <v>38</v>
      </c>
      <c r="B2" s="6"/>
      <c r="C2" s="6"/>
      <c r="D2" s="6"/>
      <c r="E2" s="6"/>
      <c r="F2" s="6"/>
      <c r="G2" s="6"/>
      <c r="H2" s="6"/>
      <c r="I2" s="6"/>
      <c r="J2" s="6"/>
      <c r="K2" s="6"/>
      <c r="L2" s="2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28"/>
      <c r="AE2" s="6"/>
      <c r="AF2" s="6"/>
      <c r="AG2" s="6"/>
      <c r="AH2" s="28"/>
      <c r="AI2" s="6"/>
      <c r="AJ2" s="6"/>
      <c r="AK2" s="6"/>
      <c r="AL2" s="6"/>
    </row>
    <row r="3" spans="1:38">
      <c r="A3" s="8" t="s">
        <v>39</v>
      </c>
      <c r="B3" s="8" t="s">
        <v>40</v>
      </c>
      <c r="C3" s="8" t="s">
        <v>41</v>
      </c>
      <c r="D3" s="8" t="s">
        <v>42</v>
      </c>
      <c r="E3" s="8" t="s">
        <v>43</v>
      </c>
      <c r="F3" s="8" t="s">
        <v>44</v>
      </c>
      <c r="G3" s="8" t="s">
        <v>45</v>
      </c>
      <c r="H3" s="8">
        <v>2366001</v>
      </c>
      <c r="I3" s="8" t="s">
        <v>46</v>
      </c>
      <c r="J3" s="9">
        <v>46202.0</v>
      </c>
      <c r="K3" s="9">
        <v>46203.0</v>
      </c>
      <c r="L3" s="29">
        <v>30.2996</v>
      </c>
      <c r="M3" s="10" t="s">
        <v>47</v>
      </c>
      <c r="N3" s="11">
        <v>2</v>
      </c>
      <c r="O3" s="12"/>
      <c r="P3" s="13" t="str">
        <f>L3*1.5*O3</f>
        <v>0</v>
      </c>
      <c r="Q3" s="12"/>
      <c r="R3" s="13" t="str">
        <f>L3*1.75*Q3</f>
        <v>0</v>
      </c>
      <c r="S3" s="12">
        <v>3.0</v>
      </c>
      <c r="T3" s="13" t="str">
        <f>L3*1*S3</f>
        <v>0</v>
      </c>
      <c r="U3" s="12"/>
      <c r="V3" s="13" t="str">
        <f>L3*0.5*U3</f>
        <v>0</v>
      </c>
      <c r="W3" s="12"/>
      <c r="X3" s="13" t="str">
        <f>L3*1*W3</f>
        <v>0</v>
      </c>
      <c r="Y3" s="12">
        <v>1.0</v>
      </c>
      <c r="Z3" s="13" t="str">
        <f>L3*1*Y3</f>
        <v>0</v>
      </c>
      <c r="AA3" s="12"/>
      <c r="AB3" s="13" t="str">
        <f>L3*-1*AA3</f>
        <v>0</v>
      </c>
      <c r="AC3" s="12">
        <v>0.4</v>
      </c>
      <c r="AD3" s="33" t="str">
        <f>1499.84*AC3</f>
        <v>0</v>
      </c>
      <c r="AE3" s="14" t="str">
        <f>SUM(O3,Q3)</f>
        <v>0</v>
      </c>
      <c r="AF3" s="14">
        <v>0.0</v>
      </c>
      <c r="AG3" s="14">
        <v>0.0</v>
      </c>
      <c r="AH3" s="38">
        <v>0.0</v>
      </c>
      <c r="AI3" s="15" t="str">
        <f>SUM(P3,R3,T3,V3,X3,Z3,AB3,AD3)</f>
        <v>0</v>
      </c>
      <c r="AJ3" s="15"/>
      <c r="AK3" s="15"/>
      <c r="AL3" s="15"/>
    </row>
    <row r="4" spans="1:38">
      <c r="A4" s="8" t="s">
        <v>48</v>
      </c>
      <c r="B4" s="8" t="s">
        <v>49</v>
      </c>
      <c r="C4" s="8" t="s">
        <v>41</v>
      </c>
      <c r="D4" s="8" t="s">
        <v>42</v>
      </c>
      <c r="E4" s="8" t="s">
        <v>43</v>
      </c>
      <c r="F4" s="8" t="s">
        <v>44</v>
      </c>
      <c r="G4" s="8" t="s">
        <v>45</v>
      </c>
      <c r="H4" s="8">
        <v>2366001</v>
      </c>
      <c r="I4" s="8" t="s">
        <v>46</v>
      </c>
      <c r="J4" s="9">
        <v>46204.0</v>
      </c>
      <c r="K4" s="9">
        <v>46206.0</v>
      </c>
      <c r="L4" s="29">
        <v>30.2996</v>
      </c>
      <c r="M4" s="10" t="s">
        <v>50</v>
      </c>
      <c r="N4" s="11">
        <v>3</v>
      </c>
      <c r="O4" s="12">
        <v>1.0</v>
      </c>
      <c r="P4" s="13" t="str">
        <f>L4*1.5*O4</f>
        <v>0</v>
      </c>
      <c r="Q4" s="12"/>
      <c r="R4" s="13" t="str">
        <f>L4*1.75*Q4</f>
        <v>0</v>
      </c>
      <c r="S4" s="12"/>
      <c r="T4" s="13" t="str">
        <f>L4*1*S4</f>
        <v>0</v>
      </c>
      <c r="U4" s="12">
        <v>5.0</v>
      </c>
      <c r="V4" s="13" t="str">
        <f>L4*0.5*U4</f>
        <v>0</v>
      </c>
      <c r="W4" s="12">
        <v>4.0</v>
      </c>
      <c r="X4" s="13" t="str">
        <f>L4*1*W4</f>
        <v>0</v>
      </c>
      <c r="Y4" s="12">
        <v>0.5</v>
      </c>
      <c r="Z4" s="13" t="str">
        <f>L4*1*Y4</f>
        <v>0</v>
      </c>
      <c r="AA4" s="12">
        <v>0.25</v>
      </c>
      <c r="AB4" s="13" t="str">
        <f>L4*-1*AA4</f>
        <v>0</v>
      </c>
      <c r="AC4" s="12">
        <v>0.6</v>
      </c>
      <c r="AD4" s="33" t="str">
        <f>1499.84*AC4</f>
        <v>0</v>
      </c>
      <c r="AE4" s="14" t="str">
        <f>SUM(O4,Q4)</f>
        <v>0</v>
      </c>
      <c r="AF4" s="14">
        <v>0.0</v>
      </c>
      <c r="AG4" s="14">
        <v>0.0</v>
      </c>
      <c r="AH4" s="38">
        <v>0.0</v>
      </c>
      <c r="AI4" s="15" t="str">
        <f>SUM(P4,R4,T4,V4,X4,Z4,AB4,AD4)</f>
        <v>0</v>
      </c>
      <c r="AJ4" s="15"/>
      <c r="AK4" s="15"/>
      <c r="AL4" s="15"/>
    </row>
    <row r="5" spans="1:38">
      <c r="A5" s="8" t="s">
        <v>51</v>
      </c>
      <c r="B5" s="8" t="s">
        <v>40</v>
      </c>
      <c r="C5" s="8" t="s">
        <v>41</v>
      </c>
      <c r="D5" s="8" t="s">
        <v>42</v>
      </c>
      <c r="E5" s="8" t="s">
        <v>43</v>
      </c>
      <c r="F5" s="8" t="s">
        <v>44</v>
      </c>
      <c r="G5" s="8" t="s">
        <v>45</v>
      </c>
      <c r="H5" s="8">
        <v>2366001</v>
      </c>
      <c r="I5" s="8" t="s">
        <v>46</v>
      </c>
      <c r="J5" s="9">
        <v>46209.0</v>
      </c>
      <c r="K5" s="9">
        <v>46213.0</v>
      </c>
      <c r="L5" s="29">
        <v>30.2996</v>
      </c>
      <c r="M5" s="10" t="s">
        <v>52</v>
      </c>
      <c r="N5" s="11">
        <v>5</v>
      </c>
      <c r="O5" s="12">
        <v>2.0</v>
      </c>
      <c r="P5" s="13" t="str">
        <f>L5*1.5*O5</f>
        <v>0</v>
      </c>
      <c r="Q5" s="12">
        <v>5.0</v>
      </c>
      <c r="R5" s="13" t="str">
        <f>L5*1.75*Q5</f>
        <v>0</v>
      </c>
      <c r="S5" s="12">
        <v>4.0</v>
      </c>
      <c r="T5" s="13" t="str">
        <f>L5*1*S5</f>
        <v>0</v>
      </c>
      <c r="U5" s="12">
        <v>6.0</v>
      </c>
      <c r="V5" s="13" t="str">
        <f>L5*0.5*U5</f>
        <v>0</v>
      </c>
      <c r="W5" s="12"/>
      <c r="X5" s="13" t="str">
        <f>L5*1*W5</f>
        <v>0</v>
      </c>
      <c r="Y5" s="12">
        <v>1.5</v>
      </c>
      <c r="Z5" s="13" t="str">
        <f>L5*1*Y5</f>
        <v>0</v>
      </c>
      <c r="AA5" s="12">
        <v>1.25</v>
      </c>
      <c r="AB5" s="13" t="str">
        <f>L5*-1*AA5</f>
        <v>0</v>
      </c>
      <c r="AC5" s="12">
        <v>1.0</v>
      </c>
      <c r="AD5" s="33" t="str">
        <f>1499.84*AC5</f>
        <v>0</v>
      </c>
      <c r="AE5" s="14" t="str">
        <f>SUM(O5,Q5)</f>
        <v>0</v>
      </c>
      <c r="AF5" s="14">
        <v>0.0</v>
      </c>
      <c r="AG5" s="14">
        <v>0.0</v>
      </c>
      <c r="AH5" s="38">
        <v>0.0</v>
      </c>
      <c r="AI5" s="15" t="str">
        <f>SUM(P5,R5,T5,V5,X5,Z5,AB5,AD5)</f>
        <v>0</v>
      </c>
      <c r="AJ5" s="15"/>
      <c r="AK5" s="15"/>
      <c r="AL5" s="15"/>
    </row>
    <row r="6" spans="1:38">
      <c r="A6" s="17" t="s">
        <v>53</v>
      </c>
      <c r="B6" s="16"/>
      <c r="C6" s="16"/>
      <c r="D6" s="16"/>
      <c r="E6" s="16"/>
      <c r="F6" s="16"/>
      <c r="G6" s="16"/>
      <c r="H6" s="16">
        <v>2366001</v>
      </c>
      <c r="I6" s="16"/>
      <c r="J6" s="16"/>
      <c r="K6" s="16"/>
      <c r="L6" s="30"/>
      <c r="M6" s="16"/>
      <c r="N6" s="18" t="str">
        <f>SUM(N3:N5)</f>
        <v>0</v>
      </c>
      <c r="O6" s="19" t="str">
        <f>SUM(O3:O5)</f>
        <v>0</v>
      </c>
      <c r="P6" s="20" t="str">
        <f>SUM(P3:P5)</f>
        <v>0</v>
      </c>
      <c r="Q6" s="19" t="str">
        <f>SUM(Q3:Q5)</f>
        <v>0</v>
      </c>
      <c r="R6" s="20" t="str">
        <f>SUM(R3:R5)</f>
        <v>0</v>
      </c>
      <c r="S6" s="19" t="str">
        <f>SUM(S3:S5)</f>
        <v>0</v>
      </c>
      <c r="T6" s="20" t="str">
        <f>SUM(T3:T5)</f>
        <v>0</v>
      </c>
      <c r="U6" s="19" t="str">
        <f>SUM(U3:U5)</f>
        <v>0</v>
      </c>
      <c r="V6" s="20" t="str">
        <f>SUM(V3:V5)</f>
        <v>0</v>
      </c>
      <c r="W6" s="19" t="str">
        <f>SUM(W3:W5)</f>
        <v>0</v>
      </c>
      <c r="X6" s="20" t="str">
        <f>SUM(X3:X5)</f>
        <v>0</v>
      </c>
      <c r="Y6" s="19" t="str">
        <f>SUM(Y3:Y5)</f>
        <v>0</v>
      </c>
      <c r="Z6" s="20" t="str">
        <f>SUM(Z3:Z5)</f>
        <v>0</v>
      </c>
      <c r="AA6" s="19" t="str">
        <f>SUM(AA3:AA5)</f>
        <v>0</v>
      </c>
      <c r="AB6" s="20" t="str">
        <f>SUM(AB3:AB5)</f>
        <v>0</v>
      </c>
      <c r="AC6" s="19" t="str">
        <f>SUM(AC3:AC5)</f>
        <v>0</v>
      </c>
      <c r="AD6" s="34" t="str">
        <f>SUM(AD3:AD5)</f>
        <v>0</v>
      </c>
      <c r="AE6" s="19" t="str">
        <f>SUM(AE3:AE5)</f>
        <v>0</v>
      </c>
      <c r="AF6" s="19" t="str">
        <f>SUM(AF3:AF5)</f>
        <v>0</v>
      </c>
      <c r="AG6" s="19" t="str">
        <f>SUM(AG3:AG5)</f>
        <v>0</v>
      </c>
      <c r="AH6" s="39" t="str">
        <f>SUM(AH3:AH5)</f>
        <v>0</v>
      </c>
      <c r="AI6" s="20" t="str">
        <f>SUM(AI3:AI5)</f>
        <v>0</v>
      </c>
      <c r="AJ6" s="20" t="str">
        <f>SUM(AJ3:AJ5)</f>
        <v>0</v>
      </c>
      <c r="AK6" s="20" t="str">
        <f>SUM(AK3:AK5)</f>
        <v>0</v>
      </c>
      <c r="AL6" s="20" t="str">
        <f>SUM(AL3:AL5)</f>
        <v>0</v>
      </c>
    </row>
    <row r="7" spans="1:38">
      <c r="A7" s="7" t="s">
        <v>54</v>
      </c>
      <c r="B7" s="6"/>
      <c r="C7" s="6"/>
      <c r="D7" s="6"/>
      <c r="E7" s="6"/>
      <c r="F7" s="6"/>
      <c r="G7" s="6"/>
      <c r="H7" s="6"/>
      <c r="I7" s="6"/>
      <c r="J7" s="6"/>
      <c r="K7" s="6"/>
      <c r="L7" s="28"/>
      <c r="M7" s="6"/>
      <c r="N7" s="21" t="str">
        <f>SUM(N6)</f>
        <v>0</v>
      </c>
      <c r="O7" s="22" t="str">
        <f>SUM(O6)</f>
        <v>0</v>
      </c>
      <c r="P7" s="23" t="str">
        <f>SUM(P6)</f>
        <v>0</v>
      </c>
      <c r="Q7" s="22" t="str">
        <f>SUM(Q6)</f>
        <v>0</v>
      </c>
      <c r="R7" s="23" t="str">
        <f>SUM(R6)</f>
        <v>0</v>
      </c>
      <c r="S7" s="22" t="str">
        <f>SUM(S6)</f>
        <v>0</v>
      </c>
      <c r="T7" s="23" t="str">
        <f>SUM(T6)</f>
        <v>0</v>
      </c>
      <c r="U7" s="22" t="str">
        <f>SUM(U6)</f>
        <v>0</v>
      </c>
      <c r="V7" s="23" t="str">
        <f>SUM(V6)</f>
        <v>0</v>
      </c>
      <c r="W7" s="22" t="str">
        <f>SUM(W6)</f>
        <v>0</v>
      </c>
      <c r="X7" s="23" t="str">
        <f>SUM(X6)</f>
        <v>0</v>
      </c>
      <c r="Y7" s="22" t="str">
        <f>SUM(Y6)</f>
        <v>0</v>
      </c>
      <c r="Z7" s="23" t="str">
        <f>SUM(Z6)</f>
        <v>0</v>
      </c>
      <c r="AA7" s="22" t="str">
        <f>SUM(AA6)</f>
        <v>0</v>
      </c>
      <c r="AB7" s="23" t="str">
        <f>SUM(AB6)</f>
        <v>0</v>
      </c>
      <c r="AC7" s="22" t="str">
        <f>SUM(AC6)</f>
        <v>0</v>
      </c>
      <c r="AD7" s="35" t="str">
        <f>SUM(AD6)</f>
        <v>0</v>
      </c>
      <c r="AE7" s="22" t="str">
        <f>SUM(AE6)</f>
        <v>0</v>
      </c>
      <c r="AF7" s="22" t="str">
        <f>SUM(AF6)</f>
        <v>0</v>
      </c>
      <c r="AG7" s="22" t="str">
        <f>SUM(AG6)</f>
        <v>0</v>
      </c>
      <c r="AH7" s="40" t="str">
        <f>SUM(AH6)</f>
        <v>0</v>
      </c>
      <c r="AI7" s="23" t="str">
        <f>SUM(AI6)</f>
        <v>0</v>
      </c>
      <c r="AJ7" s="23" t="str">
        <f>SUM(AJ6)</f>
        <v>0</v>
      </c>
      <c r="AK7" s="23" t="str">
        <f>SUM(AK6)</f>
        <v>0</v>
      </c>
      <c r="AL7" s="23" t="str">
        <f>SUM(AL6)</f>
        <v>0</v>
      </c>
    </row>
    <row r="8" spans="1:38">
      <c r="L8" s="31"/>
      <c r="AD8" s="31"/>
      <c r="AH8" s="31"/>
    </row>
    <row r="9" spans="1:38">
      <c r="A9" s="1" t="s">
        <v>55</v>
      </c>
      <c r="L9" s="31"/>
      <c r="N9" s="24" t="str">
        <f>SUM(N7)</f>
        <v>0</v>
      </c>
      <c r="O9" s="25" t="str">
        <f>SUM(O7)</f>
        <v>0</v>
      </c>
      <c r="P9" s="26" t="str">
        <f>SUM(P7)</f>
        <v>0</v>
      </c>
      <c r="Q9" s="25" t="str">
        <f>SUM(Q7)</f>
        <v>0</v>
      </c>
      <c r="R9" s="26" t="str">
        <f>SUM(R7)</f>
        <v>0</v>
      </c>
      <c r="S9" s="25" t="str">
        <f>SUM(S7)</f>
        <v>0</v>
      </c>
      <c r="T9" s="26" t="str">
        <f>SUM(T7)</f>
        <v>0</v>
      </c>
      <c r="U9" s="25" t="str">
        <f>SUM(U7)</f>
        <v>0</v>
      </c>
      <c r="V9" s="26" t="str">
        <f>SUM(V7)</f>
        <v>0</v>
      </c>
      <c r="W9" s="25" t="str">
        <f>SUM(W7)</f>
        <v>0</v>
      </c>
      <c r="X9" s="26" t="str">
        <f>SUM(X7)</f>
        <v>0</v>
      </c>
      <c r="Y9" s="25" t="str">
        <f>SUM(Y7)</f>
        <v>0</v>
      </c>
      <c r="Z9" s="26" t="str">
        <f>SUM(Z7)</f>
        <v>0</v>
      </c>
      <c r="AA9" s="25" t="str">
        <f>SUM(AA7)</f>
        <v>0</v>
      </c>
      <c r="AB9" s="26" t="str">
        <f>SUM(AB7)</f>
        <v>0</v>
      </c>
      <c r="AC9" s="25" t="str">
        <f>SUM(AC7)</f>
        <v>0</v>
      </c>
      <c r="AD9" s="36" t="str">
        <f>SUM(AD7)</f>
        <v>0</v>
      </c>
      <c r="AE9" s="25" t="str">
        <f>SUM(AE7)</f>
        <v>0</v>
      </c>
      <c r="AF9" s="25" t="str">
        <f>SUM(AF7)</f>
        <v>0</v>
      </c>
      <c r="AG9" s="25" t="str">
        <f>SUM(AG7)</f>
        <v>0</v>
      </c>
      <c r="AH9" s="41" t="str">
        <f>SUM(AH7)</f>
        <v>0</v>
      </c>
      <c r="AI9" s="26" t="str">
        <f>SUM(AI7)</f>
        <v>0</v>
      </c>
      <c r="AJ9" s="26" t="str">
        <f>SUM(AJ7)</f>
        <v>0</v>
      </c>
      <c r="AK9" s="26" t="str">
        <f>SUM(AK7)</f>
        <v>0</v>
      </c>
      <c r="AL9" s="26" t="str">
        <f>SUM(AL7)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2026-08-24T12:16:31+02:00</dcterms:created>
  <dcterms:modified xsi:type="dcterms:W3CDTF">2026-08-24T12:16:31+02:00</dcterms:modified>
  <dc:title>Untitled Spreadsheet</dc:title>
  <dc:description/>
  <dc:subject/>
  <cp:keywords/>
  <cp:category/>
</cp:coreProperties>
</file>